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Πίνακας 13" sheetId="1" r:id="rId1"/>
  </sheets>
  <definedNames>
    <definedName name="_xlnm.Print_Area" localSheetId="0">'Πίνακας 13'!$A$1:$Z$18</definedName>
  </definedNames>
  <calcPr fullCalcOnLoad="1"/>
</workbook>
</file>

<file path=xl/sharedStrings.xml><?xml version="1.0" encoding="utf-8"?>
<sst xmlns="http://schemas.openxmlformats.org/spreadsheetml/2006/main" count="55" uniqueCount="30">
  <si>
    <t>ΣΥΝΟΛΟ</t>
  </si>
  <si>
    <t>Μετ.</t>
  </si>
  <si>
    <t xml:space="preserve">       Λεμεσός</t>
  </si>
  <si>
    <t xml:space="preserve">          ΣΥΝΟΛΟ</t>
  </si>
  <si>
    <t xml:space="preserve">          Λευκωσία</t>
  </si>
  <si>
    <t xml:space="preserve">             Πάφος </t>
  </si>
  <si>
    <t>%</t>
  </si>
  <si>
    <t>X</t>
  </si>
  <si>
    <t>Αμμόχωστος</t>
  </si>
  <si>
    <t>Σημείωση: ### = διαίρεση διά μηδέν</t>
  </si>
  <si>
    <t>Αρ.</t>
  </si>
  <si>
    <t xml:space="preserve">Επαγγελματική </t>
  </si>
  <si>
    <t>Κατηγορία</t>
  </si>
  <si>
    <t>Λάρνακα</t>
  </si>
  <si>
    <t>από Παναγιώτη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</si>
  <si>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</si>
  <si>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</si>
  <si>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</si>
  <si>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</si>
  <si>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</si>
  <si>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</si>
  <si>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</si>
  <si>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</si>
  <si>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</si>
  <si>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Ένοπλες Δυνάμεις</t>
  </si>
  <si>
    <t>Νεοεισερχόμενοι</t>
  </si>
  <si>
    <t>PIVOT READY</t>
  </si>
  <si>
    <t>Σεπτ.΄21</t>
  </si>
  <si>
    <t>Οκτ.΄21</t>
  </si>
  <si>
    <t>ΠΙΝΑΚΑΣ 13 : Εγγεγραμμένη Ανεργία κατά Επαγγελματική Κατηγορία και Επαρχία τον Σεπτέμβριο και Οκτώβριο του 2021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</si>
</sst>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b/>
      <sz val="10"/>
      <name val="Arial"/>
      <family val="2"/>
    </font>
    <font>
      <sz val="10"/>
      <name val="Arial Greek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9" fontId="3" fillId="0" borderId="11" xfId="0" applyNumberFormat="1" applyFont="1" applyFill="1" applyBorder="1" applyAlignment="1">
      <alignment/>
    </xf>
    <xf numFmtId="9" fontId="3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9" fontId="3" fillId="0" borderId="17" xfId="0" applyNumberFormat="1" applyFont="1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0" fontId="22" fillId="0" borderId="10" xfId="58" applyNumberFormat="1" applyFont="1" applyBorder="1">
      <alignment/>
      <protection/>
    </xf>
    <xf numFmtId="0" fontId="3" fillId="0" borderId="17" xfId="0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9" fillId="0" borderId="0" xfId="0" applyFont="1" applyAlignment="1">
      <alignment/>
    </xf>
    <xf numFmtId="9" fontId="5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2" xfId="58"/>
    <cellStyle name="Normal 2 2" xfId="59"/>
    <cellStyle name="Normal 3 2" xfId="60"/>
    <cellStyle name="Normal 5" xfId="61"/>
    <cellStyle name="Normal 6" xfId="62"/>
    <cellStyle name="Normal 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tabSelected="1" zoomScale="77" zoomScaleNormal="77" zoomScalePageLayoutView="0" workbookViewId="0" topLeftCell="A1">
      <selection activeCell="H28" sqref="H28"/>
    </sheetView>
  </sheetViews>
  <sheetFormatPr defaultColWidth="9.140625" defaultRowHeight="12.75"/>
  <cols>
    <col min="1" max="1" width="3.140625" style="0" customWidth="1"/>
    <col min="2" max="2" width="67.28125" style="0" customWidth="1"/>
    <col min="3" max="3" width="10.8515625" style="0" customWidth="1"/>
    <col min="4" max="4" width="10.140625" style="0" customWidth="1"/>
    <col min="5" max="5" width="6.7109375" style="1" bestFit="1" customWidth="1"/>
    <col min="6" max="6" width="6.8515625" style="1" customWidth="1"/>
    <col min="7" max="8" width="10.28125" style="0" customWidth="1"/>
    <col min="9" max="9" width="6.00390625" style="1" customWidth="1"/>
    <col min="10" max="10" width="6.7109375" style="1" customWidth="1"/>
    <col min="11" max="11" width="10.7109375" style="1" customWidth="1"/>
    <col min="12" max="12" width="9.8515625" style="1" customWidth="1"/>
    <col min="13" max="13" width="6.421875" style="1" customWidth="1"/>
    <col min="14" max="14" width="8.140625" style="1" customWidth="1"/>
    <col min="15" max="15" width="9.8515625" style="0" customWidth="1"/>
    <col min="16" max="16" width="10.28125" style="0" customWidth="1"/>
    <col min="17" max="17" width="6.28125" style="1" customWidth="1"/>
    <col min="18" max="18" width="6.7109375" style="1" customWidth="1"/>
    <col min="19" max="19" width="9.8515625" style="0" customWidth="1"/>
    <col min="20" max="20" width="9.7109375" style="0" customWidth="1"/>
    <col min="21" max="21" width="6.140625" style="0" bestFit="1" customWidth="1"/>
    <col min="22" max="22" width="7.140625" style="0" customWidth="1"/>
    <col min="23" max="23" width="10.00390625" style="0" customWidth="1"/>
    <col min="24" max="24" width="10.28125" style="0" customWidth="1"/>
    <col min="25" max="25" width="7.28125" style="0" bestFit="1" customWidth="1"/>
    <col min="26" max="26" width="6.421875" style="0" customWidth="1"/>
  </cols>
  <sheetData>
    <row r="1" spans="1:26" ht="12.75">
      <c r="A1" s="8" t="s">
        <v>29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"/>
      <c r="Z1" s="4"/>
    </row>
    <row r="2" spans="1:26" s="2" customFormat="1" ht="16.5" customHeight="1" thickBot="1">
      <c r="A2" s="14"/>
      <c r="B2" s="6"/>
      <c r="C2" s="6"/>
      <c r="D2" s="6"/>
      <c r="E2" s="3"/>
      <c r="F2" s="3"/>
      <c r="G2" s="6"/>
      <c r="H2" s="6"/>
      <c r="I2" s="3"/>
      <c r="J2" s="3"/>
      <c r="K2" s="3"/>
      <c r="L2" s="3"/>
      <c r="M2" s="3"/>
      <c r="N2" s="3"/>
      <c r="O2" s="6"/>
      <c r="P2" s="6"/>
      <c r="Q2" s="3"/>
      <c r="R2" s="3"/>
      <c r="S2" s="6"/>
      <c r="T2" s="6"/>
      <c r="U2" s="6"/>
      <c r="V2" s="6"/>
      <c r="W2" s="6"/>
      <c r="X2" s="6"/>
      <c r="Y2" s="6"/>
      <c r="Z2" s="6"/>
    </row>
    <row r="3" spans="1:26" s="3" customFormat="1" ht="12.75">
      <c r="A3" s="21"/>
      <c r="B3" s="22" t="s">
        <v>11</v>
      </c>
      <c r="C3" s="39" t="s">
        <v>4</v>
      </c>
      <c r="D3" s="39"/>
      <c r="E3" s="39"/>
      <c r="F3" s="39"/>
      <c r="G3" s="39" t="s">
        <v>13</v>
      </c>
      <c r="H3" s="39"/>
      <c r="I3" s="39"/>
      <c r="J3" s="39"/>
      <c r="K3" s="39" t="s">
        <v>8</v>
      </c>
      <c r="L3" s="39"/>
      <c r="M3" s="39"/>
      <c r="N3" s="39"/>
      <c r="O3" s="39" t="s">
        <v>2</v>
      </c>
      <c r="P3" s="39"/>
      <c r="Q3" s="39"/>
      <c r="R3" s="39"/>
      <c r="S3" s="39" t="s">
        <v>5</v>
      </c>
      <c r="T3" s="39"/>
      <c r="U3" s="39"/>
      <c r="V3" s="39"/>
      <c r="W3" s="39" t="s">
        <v>3</v>
      </c>
      <c r="X3" s="39"/>
      <c r="Y3" s="39"/>
      <c r="Z3" s="40"/>
    </row>
    <row r="4" spans="1:26" s="2" customFormat="1" ht="12.75">
      <c r="A4" s="23"/>
      <c r="B4" s="15" t="s">
        <v>12</v>
      </c>
      <c r="C4" s="16" t="s">
        <v>27</v>
      </c>
      <c r="D4" s="16" t="s">
        <v>28</v>
      </c>
      <c r="E4" s="37" t="s">
        <v>1</v>
      </c>
      <c r="F4" s="37"/>
      <c r="G4" s="16" t="s">
        <v>27</v>
      </c>
      <c r="H4" s="16" t="s">
        <v>28</v>
      </c>
      <c r="I4" s="37" t="s">
        <v>1</v>
      </c>
      <c r="J4" s="37"/>
      <c r="K4" s="16" t="s">
        <v>27</v>
      </c>
      <c r="L4" s="16" t="s">
        <v>28</v>
      </c>
      <c r="M4" s="37" t="s">
        <v>1</v>
      </c>
      <c r="N4" s="37"/>
      <c r="O4" s="16" t="s">
        <v>27</v>
      </c>
      <c r="P4" s="16" t="s">
        <v>28</v>
      </c>
      <c r="Q4" s="37" t="s">
        <v>1</v>
      </c>
      <c r="R4" s="37"/>
      <c r="S4" s="16" t="s">
        <v>27</v>
      </c>
      <c r="T4" s="16" t="s">
        <v>28</v>
      </c>
      <c r="U4" s="37" t="s">
        <v>1</v>
      </c>
      <c r="V4" s="37"/>
      <c r="W4" s="16" t="s">
        <v>27</v>
      </c>
      <c r="X4" s="16" t="s">
        <v>28</v>
      </c>
      <c r="Y4" s="37" t="s">
        <v>1</v>
      </c>
      <c r="Z4" s="38"/>
    </row>
    <row r="5" spans="1:27" s="2" customFormat="1" ht="12.75">
      <c r="A5" s="23"/>
      <c r="B5" s="17"/>
      <c r="C5" s="18"/>
      <c r="D5" s="18"/>
      <c r="E5" s="16" t="s">
        <v>10</v>
      </c>
      <c r="F5" s="16" t="s">
        <v>6</v>
      </c>
      <c r="G5" s="18"/>
      <c r="H5" s="18"/>
      <c r="I5" s="16" t="s">
        <v>10</v>
      </c>
      <c r="J5" s="16" t="s">
        <v>6</v>
      </c>
      <c r="K5" s="18"/>
      <c r="L5" s="18"/>
      <c r="M5" s="16" t="s">
        <v>10</v>
      </c>
      <c r="N5" s="16" t="s">
        <v>6</v>
      </c>
      <c r="O5" s="18"/>
      <c r="P5" s="18"/>
      <c r="Q5" s="16" t="s">
        <v>10</v>
      </c>
      <c r="R5" s="16" t="s">
        <v>6</v>
      </c>
      <c r="S5" s="18"/>
      <c r="T5" s="18"/>
      <c r="U5" s="16" t="s">
        <v>10</v>
      </c>
      <c r="V5" s="16" t="s">
        <v>6</v>
      </c>
      <c r="W5" s="34"/>
      <c r="X5" s="18"/>
      <c r="Y5" s="16" t="s">
        <v>10</v>
      </c>
      <c r="Z5" s="24" t="s">
        <v>6</v>
      </c>
      <c r="AA5" s="13"/>
    </row>
    <row r="6" spans="1:27" s="2" customFormat="1" ht="22.5" customHeight="1">
      <c r="A6" s="25">
        <v>1</v>
      </c>
      <c r="B6" s="19" t="s">
        <v>15</v>
      </c>
      <c r="C6" s="33">
        <v>247</v>
      </c>
      <c r="D6" s="33">
        <v>270</v>
      </c>
      <c r="E6" s="10">
        <f>D6-C6</f>
        <v>23</v>
      </c>
      <c r="F6" s="30">
        <f>E6/C6</f>
        <v>0.0931174089068826</v>
      </c>
      <c r="G6" s="33">
        <v>46</v>
      </c>
      <c r="H6" s="33">
        <v>49</v>
      </c>
      <c r="I6" s="10">
        <f>H6-G6</f>
        <v>3</v>
      </c>
      <c r="J6" s="30">
        <f>I6/G6</f>
        <v>0.06521739130434782</v>
      </c>
      <c r="K6" s="33">
        <v>12</v>
      </c>
      <c r="L6" s="33">
        <v>15</v>
      </c>
      <c r="M6" s="10">
        <f>L6-K6</f>
        <v>3</v>
      </c>
      <c r="N6" s="30">
        <f>M6/K6</f>
        <v>0.25</v>
      </c>
      <c r="O6" s="33">
        <v>141</v>
      </c>
      <c r="P6" s="33">
        <v>145</v>
      </c>
      <c r="Q6" s="10">
        <f>P6-O6</f>
        <v>4</v>
      </c>
      <c r="R6" s="30">
        <f>Q6/O6</f>
        <v>0.028368794326241134</v>
      </c>
      <c r="S6" s="33">
        <v>32</v>
      </c>
      <c r="T6" s="33">
        <v>32</v>
      </c>
      <c r="U6" s="10">
        <f>T6-S6</f>
        <v>0</v>
      </c>
      <c r="V6" s="30">
        <f>U6/S6</f>
        <v>0</v>
      </c>
      <c r="W6" s="31">
        <f>SUM(C6,G6,K6,O6,S6)</f>
        <v>478</v>
      </c>
      <c r="X6" s="31">
        <f>SUM(D6,H6,L6,P6,T6)</f>
        <v>511</v>
      </c>
      <c r="Y6" s="10">
        <f>X6-W6</f>
        <v>33</v>
      </c>
      <c r="Z6" s="11">
        <f>Y6/W6</f>
        <v>0.06903765690376569</v>
      </c>
      <c r="AA6" s="13"/>
    </row>
    <row r="7" spans="1:26" s="2" customFormat="1" ht="22.5" customHeight="1">
      <c r="A7" s="25">
        <v>2</v>
      </c>
      <c r="B7" s="20" t="s">
        <v>16</v>
      </c>
      <c r="C7" s="33">
        <v>723</v>
      </c>
      <c r="D7" s="33">
        <v>612</v>
      </c>
      <c r="E7" s="10">
        <f aca="true" t="shared" si="0" ref="E7:E16">D7-C7</f>
        <v>-111</v>
      </c>
      <c r="F7" s="30">
        <f aca="true" t="shared" si="1" ref="F7:F17">E7/C7</f>
        <v>-0.15352697095435686</v>
      </c>
      <c r="G7" s="33">
        <v>235</v>
      </c>
      <c r="H7" s="33">
        <v>190</v>
      </c>
      <c r="I7" s="10">
        <f aca="true" t="shared" si="2" ref="I7:I17">H7-G7</f>
        <v>-45</v>
      </c>
      <c r="J7" s="30">
        <f aca="true" t="shared" si="3" ref="J7:J17">I7/G7</f>
        <v>-0.19148936170212766</v>
      </c>
      <c r="K7" s="33">
        <v>56</v>
      </c>
      <c r="L7" s="33">
        <v>50</v>
      </c>
      <c r="M7" s="10">
        <f aca="true" t="shared" si="4" ref="M7:M17">L7-K7</f>
        <v>-6</v>
      </c>
      <c r="N7" s="30">
        <f aca="true" t="shared" si="5" ref="N7:N17">M7/K7</f>
        <v>-0.10714285714285714</v>
      </c>
      <c r="O7" s="33">
        <v>488</v>
      </c>
      <c r="P7" s="33">
        <v>406</v>
      </c>
      <c r="Q7" s="10">
        <f aca="true" t="shared" si="6" ref="Q7:Q17">P7-O7</f>
        <v>-82</v>
      </c>
      <c r="R7" s="30">
        <f aca="true" t="shared" si="7" ref="R7:R17">Q7/O7</f>
        <v>-0.1680327868852459</v>
      </c>
      <c r="S7" s="33">
        <v>149</v>
      </c>
      <c r="T7" s="33">
        <v>128</v>
      </c>
      <c r="U7" s="10">
        <f aca="true" t="shared" si="8" ref="U7:U17">T7-S7</f>
        <v>-21</v>
      </c>
      <c r="V7" s="30">
        <f aca="true" t="shared" si="9" ref="V7:V17">U7/S7</f>
        <v>-0.14093959731543623</v>
      </c>
      <c r="W7" s="31">
        <f>SUM(S7,O7,K7,G7,C7)</f>
        <v>1651</v>
      </c>
      <c r="X7" s="31">
        <f aca="true" t="shared" si="10" ref="X7:X16">SUM(D7,H7,L7,P7,T7)</f>
        <v>1386</v>
      </c>
      <c r="Y7" s="10">
        <f aca="true" t="shared" si="11" ref="Y7:Y17">X7-W7</f>
        <v>-265</v>
      </c>
      <c r="Z7" s="11">
        <f aca="true" t="shared" si="12" ref="Z7:Z17">Y7/W7</f>
        <v>-0.16050878255602666</v>
      </c>
    </row>
    <row r="8" spans="1:26" s="2" customFormat="1" ht="22.5" customHeight="1">
      <c r="A8" s="25">
        <v>3</v>
      </c>
      <c r="B8" s="20" t="s">
        <v>17</v>
      </c>
      <c r="C8" s="33">
        <v>280</v>
      </c>
      <c r="D8" s="33">
        <v>299</v>
      </c>
      <c r="E8" s="10">
        <f t="shared" si="0"/>
        <v>19</v>
      </c>
      <c r="F8" s="30">
        <f t="shared" si="1"/>
        <v>0.06785714285714285</v>
      </c>
      <c r="G8" s="33">
        <v>112</v>
      </c>
      <c r="H8" s="33">
        <v>105</v>
      </c>
      <c r="I8" s="10">
        <f t="shared" si="2"/>
        <v>-7</v>
      </c>
      <c r="J8" s="30">
        <f t="shared" si="3"/>
        <v>-0.0625</v>
      </c>
      <c r="K8" s="33">
        <v>26</v>
      </c>
      <c r="L8" s="33">
        <v>19</v>
      </c>
      <c r="M8" s="10">
        <f t="shared" si="4"/>
        <v>-7</v>
      </c>
      <c r="N8" s="30">
        <f t="shared" si="5"/>
        <v>-0.2692307692307692</v>
      </c>
      <c r="O8" s="33">
        <v>189</v>
      </c>
      <c r="P8" s="33">
        <v>200</v>
      </c>
      <c r="Q8" s="10">
        <f t="shared" si="6"/>
        <v>11</v>
      </c>
      <c r="R8" s="30">
        <f t="shared" si="7"/>
        <v>0.0582010582010582</v>
      </c>
      <c r="S8" s="33">
        <v>58</v>
      </c>
      <c r="T8" s="33">
        <v>58</v>
      </c>
      <c r="U8" s="10">
        <f t="shared" si="8"/>
        <v>0</v>
      </c>
      <c r="V8" s="30">
        <f t="shared" si="9"/>
        <v>0</v>
      </c>
      <c r="W8" s="31">
        <f aca="true" t="shared" si="13" ref="W8:W16">SUM(S8,O8,K8,G8,C8)</f>
        <v>665</v>
      </c>
      <c r="X8" s="31">
        <f t="shared" si="10"/>
        <v>681</v>
      </c>
      <c r="Y8" s="10">
        <f t="shared" si="11"/>
        <v>16</v>
      </c>
      <c r="Z8" s="11">
        <f t="shared" si="12"/>
        <v>0.02406015037593985</v>
      </c>
    </row>
    <row r="9" spans="1:27" s="2" customFormat="1" ht="22.5" customHeight="1">
      <c r="A9" s="25">
        <v>4</v>
      </c>
      <c r="B9" s="19" t="s">
        <v>18</v>
      </c>
      <c r="C9" s="33">
        <v>841</v>
      </c>
      <c r="D9" s="33">
        <v>822</v>
      </c>
      <c r="E9" s="10">
        <f t="shared" si="0"/>
        <v>-19</v>
      </c>
      <c r="F9" s="30">
        <f t="shared" si="1"/>
        <v>-0.022592152199762187</v>
      </c>
      <c r="G9" s="33">
        <v>355</v>
      </c>
      <c r="H9" s="33">
        <v>362</v>
      </c>
      <c r="I9" s="10">
        <f t="shared" si="2"/>
        <v>7</v>
      </c>
      <c r="J9" s="30">
        <f t="shared" si="3"/>
        <v>0.01971830985915493</v>
      </c>
      <c r="K9" s="33">
        <v>90</v>
      </c>
      <c r="L9" s="33">
        <v>110</v>
      </c>
      <c r="M9" s="10">
        <f t="shared" si="4"/>
        <v>20</v>
      </c>
      <c r="N9" s="30">
        <f t="shared" si="5"/>
        <v>0.2222222222222222</v>
      </c>
      <c r="O9" s="33">
        <v>637</v>
      </c>
      <c r="P9" s="33">
        <v>662</v>
      </c>
      <c r="Q9" s="10">
        <f t="shared" si="6"/>
        <v>25</v>
      </c>
      <c r="R9" s="30">
        <f t="shared" si="7"/>
        <v>0.03924646781789639</v>
      </c>
      <c r="S9" s="33">
        <v>218</v>
      </c>
      <c r="T9" s="33">
        <v>199</v>
      </c>
      <c r="U9" s="10">
        <f t="shared" si="8"/>
        <v>-19</v>
      </c>
      <c r="V9" s="30">
        <f t="shared" si="9"/>
        <v>-0.0871559633027523</v>
      </c>
      <c r="W9" s="31">
        <f t="shared" si="13"/>
        <v>2141</v>
      </c>
      <c r="X9" s="31">
        <f t="shared" si="10"/>
        <v>2155</v>
      </c>
      <c r="Y9" s="10">
        <f t="shared" si="11"/>
        <v>14</v>
      </c>
      <c r="Z9" s="11">
        <f t="shared" si="12"/>
        <v>0.006539000467071462</v>
      </c>
      <c r="AA9" s="13"/>
    </row>
    <row r="10" spans="1:26" s="2" customFormat="1" ht="22.5" customHeight="1">
      <c r="A10" s="25">
        <v>5</v>
      </c>
      <c r="B10" s="19" t="s">
        <v>19</v>
      </c>
      <c r="C10" s="33">
        <v>768</v>
      </c>
      <c r="D10" s="33">
        <v>738</v>
      </c>
      <c r="E10" s="10">
        <f t="shared" si="0"/>
        <v>-30</v>
      </c>
      <c r="F10" s="30">
        <f t="shared" si="1"/>
        <v>-0.0390625</v>
      </c>
      <c r="G10" s="33">
        <v>406</v>
      </c>
      <c r="H10" s="33">
        <v>382</v>
      </c>
      <c r="I10" s="10">
        <f t="shared" si="2"/>
        <v>-24</v>
      </c>
      <c r="J10" s="30">
        <f t="shared" si="3"/>
        <v>-0.059113300492610835</v>
      </c>
      <c r="K10" s="33">
        <v>233</v>
      </c>
      <c r="L10" s="33">
        <v>251</v>
      </c>
      <c r="M10" s="10">
        <f t="shared" si="4"/>
        <v>18</v>
      </c>
      <c r="N10" s="30">
        <f t="shared" si="5"/>
        <v>0.07725321888412018</v>
      </c>
      <c r="O10" s="33">
        <v>697</v>
      </c>
      <c r="P10" s="33">
        <v>746</v>
      </c>
      <c r="Q10" s="10">
        <f t="shared" si="6"/>
        <v>49</v>
      </c>
      <c r="R10" s="30">
        <f t="shared" si="7"/>
        <v>0.0703012912482066</v>
      </c>
      <c r="S10" s="33">
        <v>357</v>
      </c>
      <c r="T10" s="33">
        <v>326</v>
      </c>
      <c r="U10" s="10">
        <f t="shared" si="8"/>
        <v>-31</v>
      </c>
      <c r="V10" s="30">
        <f t="shared" si="9"/>
        <v>-0.08683473389355742</v>
      </c>
      <c r="W10" s="31">
        <f t="shared" si="13"/>
        <v>2461</v>
      </c>
      <c r="X10" s="31">
        <f t="shared" si="10"/>
        <v>2443</v>
      </c>
      <c r="Y10" s="10">
        <f t="shared" si="11"/>
        <v>-18</v>
      </c>
      <c r="Z10" s="11">
        <f t="shared" si="12"/>
        <v>-0.007314099959366111</v>
      </c>
    </row>
    <row r="11" spans="1:26" s="2" customFormat="1" ht="22.5" customHeight="1">
      <c r="A11" s="25">
        <v>6</v>
      </c>
      <c r="B11" s="19" t="s">
        <v>20</v>
      </c>
      <c r="C11" s="33">
        <v>10</v>
      </c>
      <c r="D11" s="33">
        <v>8</v>
      </c>
      <c r="E11" s="10">
        <f t="shared" si="0"/>
        <v>-2</v>
      </c>
      <c r="F11" s="30">
        <f t="shared" si="1"/>
        <v>-0.2</v>
      </c>
      <c r="G11" s="33">
        <v>2</v>
      </c>
      <c r="H11" s="33">
        <v>4</v>
      </c>
      <c r="I11" s="10">
        <f t="shared" si="2"/>
        <v>2</v>
      </c>
      <c r="J11" s="30">
        <f t="shared" si="3"/>
        <v>1</v>
      </c>
      <c r="K11" s="33">
        <v>2</v>
      </c>
      <c r="L11" s="33">
        <v>2</v>
      </c>
      <c r="M11" s="10">
        <f t="shared" si="4"/>
        <v>0</v>
      </c>
      <c r="N11" s="30">
        <f t="shared" si="5"/>
        <v>0</v>
      </c>
      <c r="O11" s="33">
        <v>8</v>
      </c>
      <c r="P11" s="33">
        <v>6</v>
      </c>
      <c r="Q11" s="10">
        <f t="shared" si="6"/>
        <v>-2</v>
      </c>
      <c r="R11" s="30">
        <f t="shared" si="7"/>
        <v>-0.25</v>
      </c>
      <c r="S11" s="33">
        <v>2</v>
      </c>
      <c r="T11" s="33">
        <v>3</v>
      </c>
      <c r="U11" s="10">
        <f t="shared" si="8"/>
        <v>1</v>
      </c>
      <c r="V11" s="30">
        <f t="shared" si="9"/>
        <v>0.5</v>
      </c>
      <c r="W11" s="31">
        <f t="shared" si="13"/>
        <v>24</v>
      </c>
      <c r="X11" s="31">
        <f t="shared" si="10"/>
        <v>23</v>
      </c>
      <c r="Y11" s="10">
        <f t="shared" si="11"/>
        <v>-1</v>
      </c>
      <c r="Z11" s="11">
        <f t="shared" si="12"/>
        <v>-0.041666666666666664</v>
      </c>
    </row>
    <row r="12" spans="1:27" s="2" customFormat="1" ht="22.5" customHeight="1">
      <c r="A12" s="25">
        <v>7</v>
      </c>
      <c r="B12" s="19" t="s">
        <v>21</v>
      </c>
      <c r="C12" s="33">
        <v>218</v>
      </c>
      <c r="D12" s="33">
        <v>231</v>
      </c>
      <c r="E12" s="10">
        <f t="shared" si="0"/>
        <v>13</v>
      </c>
      <c r="F12" s="30">
        <f t="shared" si="1"/>
        <v>0.05963302752293578</v>
      </c>
      <c r="G12" s="33">
        <v>88</v>
      </c>
      <c r="H12" s="33">
        <v>91</v>
      </c>
      <c r="I12" s="10">
        <f t="shared" si="2"/>
        <v>3</v>
      </c>
      <c r="J12" s="30">
        <f t="shared" si="3"/>
        <v>0.03409090909090909</v>
      </c>
      <c r="K12" s="33">
        <v>35</v>
      </c>
      <c r="L12" s="33">
        <v>40</v>
      </c>
      <c r="M12" s="10">
        <f t="shared" si="4"/>
        <v>5</v>
      </c>
      <c r="N12" s="30">
        <f t="shared" si="5"/>
        <v>0.14285714285714285</v>
      </c>
      <c r="O12" s="33">
        <v>240</v>
      </c>
      <c r="P12" s="33">
        <v>254</v>
      </c>
      <c r="Q12" s="10">
        <f t="shared" si="6"/>
        <v>14</v>
      </c>
      <c r="R12" s="30">
        <f t="shared" si="7"/>
        <v>0.058333333333333334</v>
      </c>
      <c r="S12" s="33">
        <v>119</v>
      </c>
      <c r="T12" s="33">
        <v>119</v>
      </c>
      <c r="U12" s="10">
        <f t="shared" si="8"/>
        <v>0</v>
      </c>
      <c r="V12" s="30">
        <f t="shared" si="9"/>
        <v>0</v>
      </c>
      <c r="W12" s="31">
        <f t="shared" si="13"/>
        <v>700</v>
      </c>
      <c r="X12" s="31">
        <f t="shared" si="10"/>
        <v>735</v>
      </c>
      <c r="Y12" s="10">
        <f t="shared" si="11"/>
        <v>35</v>
      </c>
      <c r="Z12" s="11">
        <f t="shared" si="12"/>
        <v>0.05</v>
      </c>
      <c r="AA12" s="13"/>
    </row>
    <row r="13" spans="1:27" s="2" customFormat="1" ht="22.5" customHeight="1">
      <c r="A13" s="25">
        <v>8</v>
      </c>
      <c r="B13" s="19" t="s">
        <v>22</v>
      </c>
      <c r="C13" s="33">
        <v>95</v>
      </c>
      <c r="D13" s="33">
        <v>93</v>
      </c>
      <c r="E13" s="10">
        <f t="shared" si="0"/>
        <v>-2</v>
      </c>
      <c r="F13" s="30">
        <f t="shared" si="1"/>
        <v>-0.021052631578947368</v>
      </c>
      <c r="G13" s="33">
        <v>71</v>
      </c>
      <c r="H13" s="33">
        <v>71</v>
      </c>
      <c r="I13" s="10">
        <f t="shared" si="2"/>
        <v>0</v>
      </c>
      <c r="J13" s="30">
        <f t="shared" si="3"/>
        <v>0</v>
      </c>
      <c r="K13" s="33">
        <v>27</v>
      </c>
      <c r="L13" s="33">
        <v>27</v>
      </c>
      <c r="M13" s="10">
        <f t="shared" si="4"/>
        <v>0</v>
      </c>
      <c r="N13" s="30">
        <f t="shared" si="5"/>
        <v>0</v>
      </c>
      <c r="O13" s="33">
        <v>94</v>
      </c>
      <c r="P13" s="33">
        <v>95</v>
      </c>
      <c r="Q13" s="10">
        <f t="shared" si="6"/>
        <v>1</v>
      </c>
      <c r="R13" s="30">
        <f t="shared" si="7"/>
        <v>0.010638297872340425</v>
      </c>
      <c r="S13" s="33">
        <v>45</v>
      </c>
      <c r="T13" s="33">
        <v>51</v>
      </c>
      <c r="U13" s="10">
        <f t="shared" si="8"/>
        <v>6</v>
      </c>
      <c r="V13" s="30">
        <f t="shared" si="9"/>
        <v>0.13333333333333333</v>
      </c>
      <c r="W13" s="31">
        <f t="shared" si="13"/>
        <v>332</v>
      </c>
      <c r="X13" s="31">
        <f t="shared" si="10"/>
        <v>337</v>
      </c>
      <c r="Y13" s="10">
        <f t="shared" si="11"/>
        <v>5</v>
      </c>
      <c r="Z13" s="11">
        <f t="shared" si="12"/>
        <v>0.015060240963855422</v>
      </c>
      <c r="AA13" s="13"/>
    </row>
    <row r="14" spans="1:26" s="2" customFormat="1" ht="22.5" customHeight="1">
      <c r="A14" s="25">
        <v>9</v>
      </c>
      <c r="B14" s="19" t="s">
        <v>23</v>
      </c>
      <c r="C14" s="33">
        <v>589</v>
      </c>
      <c r="D14" s="33">
        <v>566</v>
      </c>
      <c r="E14" s="10">
        <f t="shared" si="0"/>
        <v>-23</v>
      </c>
      <c r="F14" s="30">
        <f t="shared" si="1"/>
        <v>-0.03904923599320883</v>
      </c>
      <c r="G14" s="33">
        <v>327</v>
      </c>
      <c r="H14" s="33">
        <v>311</v>
      </c>
      <c r="I14" s="10">
        <f t="shared" si="2"/>
        <v>-16</v>
      </c>
      <c r="J14" s="30">
        <f t="shared" si="3"/>
        <v>-0.04892966360856269</v>
      </c>
      <c r="K14" s="33">
        <v>143</v>
      </c>
      <c r="L14" s="33">
        <v>154</v>
      </c>
      <c r="M14" s="10">
        <f t="shared" si="4"/>
        <v>11</v>
      </c>
      <c r="N14" s="30">
        <f t="shared" si="5"/>
        <v>0.07692307692307693</v>
      </c>
      <c r="O14" s="33">
        <v>570</v>
      </c>
      <c r="P14" s="33">
        <v>536</v>
      </c>
      <c r="Q14" s="10">
        <f t="shared" si="6"/>
        <v>-34</v>
      </c>
      <c r="R14" s="30">
        <f t="shared" si="7"/>
        <v>-0.05964912280701754</v>
      </c>
      <c r="S14" s="33">
        <v>230</v>
      </c>
      <c r="T14" s="33">
        <v>221</v>
      </c>
      <c r="U14" s="10">
        <f t="shared" si="8"/>
        <v>-9</v>
      </c>
      <c r="V14" s="30">
        <f t="shared" si="9"/>
        <v>-0.0391304347826087</v>
      </c>
      <c r="W14" s="31">
        <f t="shared" si="13"/>
        <v>1859</v>
      </c>
      <c r="X14" s="31">
        <f t="shared" si="10"/>
        <v>1788</v>
      </c>
      <c r="Y14" s="10">
        <f t="shared" si="11"/>
        <v>-71</v>
      </c>
      <c r="Z14" s="11">
        <f t="shared" si="12"/>
        <v>-0.038192576654115115</v>
      </c>
    </row>
    <row r="15" spans="1:27" s="2" customFormat="1" ht="22.5" customHeight="1">
      <c r="A15" s="25">
        <v>10</v>
      </c>
      <c r="B15" s="20" t="s">
        <v>24</v>
      </c>
      <c r="C15" s="33">
        <v>15</v>
      </c>
      <c r="D15" s="33">
        <v>18</v>
      </c>
      <c r="E15" s="10">
        <f t="shared" si="0"/>
        <v>3</v>
      </c>
      <c r="F15" s="30">
        <f t="shared" si="1"/>
        <v>0.2</v>
      </c>
      <c r="G15" s="33">
        <v>6</v>
      </c>
      <c r="H15" s="33">
        <v>8</v>
      </c>
      <c r="I15" s="10">
        <f t="shared" si="2"/>
        <v>2</v>
      </c>
      <c r="J15" s="30">
        <f t="shared" si="3"/>
        <v>0.3333333333333333</v>
      </c>
      <c r="K15" s="33"/>
      <c r="L15" s="33"/>
      <c r="M15" s="10">
        <f t="shared" si="4"/>
        <v>0</v>
      </c>
      <c r="N15" s="30" t="e">
        <f t="shared" si="5"/>
        <v>#DIV/0!</v>
      </c>
      <c r="O15" s="33">
        <v>10</v>
      </c>
      <c r="P15" s="33">
        <v>11</v>
      </c>
      <c r="Q15" s="10">
        <f t="shared" si="6"/>
        <v>1</v>
      </c>
      <c r="R15" s="30">
        <f t="shared" si="7"/>
        <v>0.1</v>
      </c>
      <c r="S15" s="33">
        <v>1</v>
      </c>
      <c r="T15" s="33">
        <v>2</v>
      </c>
      <c r="U15" s="10">
        <f t="shared" si="8"/>
        <v>1</v>
      </c>
      <c r="V15" s="36">
        <f t="shared" si="9"/>
        <v>1</v>
      </c>
      <c r="W15" s="31">
        <f t="shared" si="13"/>
        <v>32</v>
      </c>
      <c r="X15" s="31">
        <f t="shared" si="10"/>
        <v>39</v>
      </c>
      <c r="Y15" s="10">
        <f t="shared" si="11"/>
        <v>7</v>
      </c>
      <c r="Z15" s="11">
        <f t="shared" si="12"/>
        <v>0.21875</v>
      </c>
      <c r="AA15" s="13"/>
    </row>
    <row r="16" spans="1:27" s="2" customFormat="1" ht="22.5" customHeight="1">
      <c r="A16" s="25" t="s">
        <v>7</v>
      </c>
      <c r="B16" s="20" t="s">
        <v>25</v>
      </c>
      <c r="C16" s="33">
        <v>325</v>
      </c>
      <c r="D16" s="33">
        <v>282</v>
      </c>
      <c r="E16" s="10">
        <f t="shared" si="0"/>
        <v>-43</v>
      </c>
      <c r="F16" s="30">
        <f t="shared" si="1"/>
        <v>-0.13230769230769232</v>
      </c>
      <c r="G16" s="33">
        <v>146</v>
      </c>
      <c r="H16" s="33">
        <v>126</v>
      </c>
      <c r="I16" s="10">
        <f t="shared" si="2"/>
        <v>-20</v>
      </c>
      <c r="J16" s="30">
        <f t="shared" si="3"/>
        <v>-0.136986301369863</v>
      </c>
      <c r="K16" s="33">
        <v>22</v>
      </c>
      <c r="L16" s="33">
        <v>18</v>
      </c>
      <c r="M16" s="10">
        <f t="shared" si="4"/>
        <v>-4</v>
      </c>
      <c r="N16" s="30">
        <f t="shared" si="5"/>
        <v>-0.18181818181818182</v>
      </c>
      <c r="O16" s="33">
        <v>216</v>
      </c>
      <c r="P16" s="33">
        <v>183</v>
      </c>
      <c r="Q16" s="10">
        <f t="shared" si="6"/>
        <v>-33</v>
      </c>
      <c r="R16" s="30">
        <f t="shared" si="7"/>
        <v>-0.1527777777777778</v>
      </c>
      <c r="S16" s="33">
        <v>272</v>
      </c>
      <c r="T16" s="33">
        <v>267</v>
      </c>
      <c r="U16" s="10">
        <f t="shared" si="8"/>
        <v>-5</v>
      </c>
      <c r="V16" s="30">
        <f t="shared" si="9"/>
        <v>-0.01838235294117647</v>
      </c>
      <c r="W16" s="31">
        <f t="shared" si="13"/>
        <v>981</v>
      </c>
      <c r="X16" s="31">
        <f t="shared" si="10"/>
        <v>876</v>
      </c>
      <c r="Y16" s="10">
        <f t="shared" si="11"/>
        <v>-105</v>
      </c>
      <c r="Z16" s="11">
        <f t="shared" si="12"/>
        <v>-0.10703363914373089</v>
      </c>
      <c r="AA16" s="13"/>
    </row>
    <row r="17" spans="1:26" ht="22.5" customHeight="1" thickBot="1">
      <c r="A17" s="26"/>
      <c r="B17" s="27" t="s">
        <v>0</v>
      </c>
      <c r="C17" s="28">
        <f>SUM(C6:C16)</f>
        <v>4111</v>
      </c>
      <c r="D17" s="28">
        <f>SUM(D6:D16)</f>
        <v>3939</v>
      </c>
      <c r="E17" s="32">
        <f>D17-C17</f>
        <v>-172</v>
      </c>
      <c r="F17" s="29">
        <f t="shared" si="1"/>
        <v>-0.041838968620773534</v>
      </c>
      <c r="G17" s="28">
        <f>SUM(G6:G16)</f>
        <v>1794</v>
      </c>
      <c r="H17" s="28">
        <f>SUM(H6:H16)</f>
        <v>1699</v>
      </c>
      <c r="I17" s="32">
        <f t="shared" si="2"/>
        <v>-95</v>
      </c>
      <c r="J17" s="29">
        <f t="shared" si="3"/>
        <v>-0.052954292084726864</v>
      </c>
      <c r="K17" s="28">
        <f>SUM(K6:K16)</f>
        <v>646</v>
      </c>
      <c r="L17" s="28">
        <f>SUM(L6:L16)</f>
        <v>686</v>
      </c>
      <c r="M17" s="32">
        <f t="shared" si="4"/>
        <v>40</v>
      </c>
      <c r="N17" s="29">
        <f t="shared" si="5"/>
        <v>0.06191950464396285</v>
      </c>
      <c r="O17" s="28">
        <f>SUM(O6:O16)</f>
        <v>3290</v>
      </c>
      <c r="P17" s="28">
        <f>SUM(P6:P16)</f>
        <v>3244</v>
      </c>
      <c r="Q17" s="32">
        <f t="shared" si="6"/>
        <v>-46</v>
      </c>
      <c r="R17" s="29">
        <f t="shared" si="7"/>
        <v>-0.01398176291793313</v>
      </c>
      <c r="S17" s="28">
        <f>SUM(S6:S16)</f>
        <v>1483</v>
      </c>
      <c r="T17" s="28">
        <f>SUM(T6:T16)</f>
        <v>1406</v>
      </c>
      <c r="U17" s="32">
        <f t="shared" si="8"/>
        <v>-77</v>
      </c>
      <c r="V17" s="29">
        <f t="shared" si="9"/>
        <v>-0.051921780175320294</v>
      </c>
      <c r="W17" s="28">
        <f>SUM(W6:W16)</f>
        <v>11324</v>
      </c>
      <c r="X17" s="28">
        <f>SUM(X6:X16)</f>
        <v>10974</v>
      </c>
      <c r="Y17" s="32">
        <f t="shared" si="11"/>
        <v>-350</v>
      </c>
      <c r="Z17" s="12">
        <f t="shared" si="12"/>
        <v>-0.030907806428823736</v>
      </c>
    </row>
    <row r="18" spans="1:26" ht="12.75">
      <c r="A18" s="4"/>
      <c r="B18" s="9" t="s">
        <v>9</v>
      </c>
      <c r="C18" s="4"/>
      <c r="D18" s="4"/>
      <c r="E18" s="5"/>
      <c r="F18" s="5"/>
      <c r="G18" s="4"/>
      <c r="H18" s="4"/>
      <c r="I18" s="5"/>
      <c r="J18" s="5"/>
      <c r="K18" s="5"/>
      <c r="L18" s="5"/>
      <c r="M18" s="5"/>
      <c r="N18" s="5"/>
      <c r="O18" s="4"/>
      <c r="P18" s="4"/>
      <c r="Q18" s="5"/>
      <c r="R18" s="5"/>
      <c r="S18" s="4"/>
      <c r="T18" s="4"/>
      <c r="U18" s="4"/>
      <c r="V18" s="4"/>
      <c r="W18" s="4"/>
      <c r="X18" s="4"/>
      <c r="Y18" s="4"/>
      <c r="Z18" s="4"/>
    </row>
    <row r="20" spans="8:16" ht="12.75">
      <c r="H20" s="4"/>
      <c r="P20" s="1"/>
    </row>
    <row r="22" ht="12.75">
      <c r="F22" s="35" t="s">
        <v>14</v>
      </c>
    </row>
    <row r="24" ht="12.75">
      <c r="F24" s="1" t="s">
        <v>26</v>
      </c>
    </row>
    <row r="25" spans="5:6" ht="12.75">
      <c r="E25"/>
      <c r="F25"/>
    </row>
    <row r="26" spans="5:6" ht="12.75">
      <c r="E26"/>
      <c r="F26"/>
    </row>
    <row r="27" spans="5:6" ht="12.75">
      <c r="E27"/>
      <c r="F27"/>
    </row>
    <row r="28" spans="5:6" ht="12.75">
      <c r="E28"/>
      <c r="F28"/>
    </row>
    <row r="29" spans="5:6" ht="12.75">
      <c r="E29"/>
      <c r="F29"/>
    </row>
    <row r="30" spans="5:6" ht="12.75">
      <c r="E30"/>
      <c r="F30"/>
    </row>
    <row r="31" spans="5:6" ht="12.75">
      <c r="E31"/>
      <c r="F31"/>
    </row>
    <row r="32" spans="5:6" ht="12.75">
      <c r="E32"/>
      <c r="F32"/>
    </row>
    <row r="33" spans="5:6" ht="12.75">
      <c r="E33"/>
      <c r="F33"/>
    </row>
    <row r="34" spans="5:6" ht="12.75">
      <c r="E34"/>
      <c r="F34"/>
    </row>
    <row r="35" spans="5:6" ht="12.75">
      <c r="E35"/>
      <c r="F35"/>
    </row>
    <row r="36" spans="5:6" ht="12.75">
      <c r="E36"/>
      <c r="F36"/>
    </row>
  </sheetData>
  <sheetProtection/>
  <mergeCells count="12">
    <mergeCell ref="G3:J3"/>
    <mergeCell ref="K3:N3"/>
    <mergeCell ref="C3:F3"/>
    <mergeCell ref="O3:R3"/>
    <mergeCell ref="S3:V3"/>
    <mergeCell ref="W3:Z3"/>
    <mergeCell ref="E4:F4"/>
    <mergeCell ref="I4:J4"/>
    <mergeCell ref="M4:N4"/>
    <mergeCell ref="Q4:R4"/>
    <mergeCell ref="U4:V4"/>
    <mergeCell ref="Y4:Z4"/>
  </mergeCells>
  <printOptions/>
  <pageMargins left="0.03937007874015748" right="0.03937007874015748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2021-11-05T10:18:08Z</cp:lastPrinted>
  <dcterms:created xsi:type="dcterms:W3CDTF">2003-11-04T06:27:00Z</dcterms:created>
  <dcterms:modified xsi:type="dcterms:W3CDTF">2021-11-05T10:20:57Z</dcterms:modified>
  <cp:category/>
  <cp:version/>
  <cp:contentType/>
  <cp:contentStatus/>
</cp:coreProperties>
</file>